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MONE-PROJETOS\Pastas Público\Planilhas CAIXA\"/>
    </mc:Choice>
  </mc:AlternateContent>
  <workbookProtection workbookPassword="C71F" lockStructure="1"/>
  <bookViews>
    <workbookView xWindow="0" yWindow="0" windowWidth="14460" windowHeight="10470" tabRatio="417"/>
  </bookViews>
  <sheets>
    <sheet name="BDI" sheetId="1" r:id="rId1"/>
  </sheets>
  <definedNames>
    <definedName name="_xlnm.Print_Area" localSheetId="0">BDI!$A$1:$G$76</definedName>
  </definedNames>
  <calcPr calcId="162913"/>
</workbook>
</file>

<file path=xl/calcChain.xml><?xml version="1.0" encoding="utf-8"?>
<calcChain xmlns="http://schemas.openxmlformats.org/spreadsheetml/2006/main">
  <c r="G25" i="1" l="1"/>
  <c r="E25" i="1"/>
  <c r="G58" i="1"/>
  <c r="G56" i="1"/>
  <c r="E50" i="1"/>
  <c r="F50" i="1"/>
  <c r="C68" i="1"/>
  <c r="G50" i="1"/>
  <c r="D50" i="1"/>
  <c r="E45" i="1"/>
  <c r="F45" i="1"/>
  <c r="G45" i="1"/>
  <c r="D45" i="1"/>
  <c r="E38" i="1"/>
  <c r="F38" i="1"/>
  <c r="C66" i="1" s="1"/>
  <c r="G38" i="1"/>
  <c r="D38" i="1"/>
  <c r="F25" i="1"/>
  <c r="D25" i="1"/>
  <c r="C65" i="1"/>
  <c r="E52" i="1" l="1"/>
  <c r="C67" i="1"/>
  <c r="G52" i="1"/>
  <c r="D52" i="1"/>
  <c r="F52" i="1"/>
  <c r="D66" i="1" l="1"/>
</calcChain>
</file>

<file path=xl/sharedStrings.xml><?xml version="1.0" encoding="utf-8"?>
<sst xmlns="http://schemas.openxmlformats.org/spreadsheetml/2006/main" count="129" uniqueCount="111">
  <si>
    <t>Cálculo dos Encargos Sociais</t>
  </si>
  <si>
    <t>RIO GRANDE DO SUL</t>
  </si>
  <si>
    <t>Estado:</t>
  </si>
  <si>
    <t>Vigência:</t>
  </si>
  <si>
    <t>Encargos Sociais Sobre a Mão de Obra:</t>
  </si>
  <si>
    <t>CÓDIGO</t>
  </si>
  <si>
    <t>A1</t>
  </si>
  <si>
    <t>A2</t>
  </si>
  <si>
    <t>A3</t>
  </si>
  <si>
    <t>A4</t>
  </si>
  <si>
    <t>A5</t>
  </si>
  <si>
    <t>A6</t>
  </si>
  <si>
    <t>COM DESONERAÇÃO</t>
  </si>
  <si>
    <t>SEM DESONERAÇÃO</t>
  </si>
  <si>
    <t>HORISTA (%)</t>
  </si>
  <si>
    <t>MENSALISTA (%)</t>
  </si>
  <si>
    <t>DESCRIÇÃO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</si>
  <si>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</si>
  <si>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</si>
  <si>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</si>
  <si>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</si>
  <si>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</si>
  <si>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</si>
  <si>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</si>
  <si>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</si>
  <si>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</si>
  <si>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Grupo A</t>
  </si>
  <si>
    <t>A7</t>
  </si>
  <si>
    <t>A8</t>
  </si>
  <si>
    <t>A9</t>
  </si>
  <si>
    <t>A</t>
  </si>
  <si>
    <t>Total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</si>
  <si>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</si>
  <si>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</si>
  <si>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</si>
  <si>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</si>
  <si>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</si>
  <si>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</si>
  <si>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</si>
  <si>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</si>
  <si>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</si>
  <si>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</si>
  <si>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</si>
  <si>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</t>
  </si>
  <si>
    <t>Repouso Semanal Remunerado</t>
  </si>
  <si>
    <t>Feriados</t>
  </si>
  <si>
    <t>Auxílio - Enfermidade</t>
  </si>
  <si>
    <t>13° Salário</t>
  </si>
  <si>
    <t>Licença Paternidade</t>
  </si>
  <si>
    <t>Faltas Justificadas</t>
  </si>
  <si>
    <t>Dias de Chuva</t>
  </si>
  <si>
    <t>Auxílio Acidentes de Trabalho</t>
  </si>
  <si>
    <t>Férias Gozadas</t>
  </si>
  <si>
    <t>Salário Maternidade</t>
  </si>
  <si>
    <t>Não incide</t>
  </si>
  <si>
    <t>Grupo C</t>
  </si>
  <si>
    <t>C1</t>
  </si>
  <si>
    <t>C2</t>
  </si>
  <si>
    <t>C3</t>
  </si>
  <si>
    <t>C4</t>
  </si>
  <si>
    <t>C5</t>
  </si>
  <si>
    <t>C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</si>
  <si>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</si>
  <si>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</si>
  <si>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</si>
  <si>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</si>
  <si>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</si>
  <si>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Grupo D</t>
  </si>
  <si>
    <t>D1</t>
  </si>
  <si>
    <t>D2</t>
  </si>
  <si>
    <t>Reicidência de Grupo A sobre Grupo B</t>
  </si>
  <si>
    <t>Reincidêcia de Grupo A sobre Aviso Prévio Trabalhando e Reincidência do FGTS sobre Aviso Prévio Indenizado</t>
  </si>
  <si>
    <t>Total (A+B+C+D)</t>
  </si>
  <si>
    <t>Fonte:</t>
  </si>
  <si>
    <t>Tabela SINAPI - Composição de Encargos Sociais</t>
  </si>
  <si>
    <t>http://www.caixa.gov.br</t>
  </si>
  <si>
    <t>Site:</t>
  </si>
  <si>
    <t xml:space="preserve">Tabelas SINAPI utilizadas na base orçamentária (Mês/Ano): </t>
  </si>
  <si>
    <t xml:space="preserve"> A PARTIR DE</t>
  </si>
  <si>
    <t>Utilizamos as Tabelas SINAPI de Insumos e de Composições do tipo:</t>
  </si>
  <si>
    <r>
      <t xml:space="preserve">A data das </t>
    </r>
    <r>
      <rPr>
        <b/>
        <sz val="10"/>
        <rFont val="Calibri"/>
        <family val="2"/>
      </rPr>
      <t>Tabelas SINAPI de Insumos e de Composições</t>
    </r>
    <r>
      <rPr>
        <sz val="10"/>
        <rFont val="Calibri"/>
        <family val="2"/>
      </rPr>
      <t xml:space="preserve"> para elaboração Orçamentária é de:</t>
    </r>
  </si>
  <si>
    <r>
      <t xml:space="preserve">E a data da </t>
    </r>
    <r>
      <rPr>
        <b/>
        <sz val="10"/>
        <rFont val="Calibri"/>
        <family val="2"/>
      </rPr>
      <t>Tabela SINAPI de Composição de Encargos Sociais de</t>
    </r>
    <r>
      <rPr>
        <sz val="10"/>
        <rFont val="Calibri"/>
        <family val="2"/>
      </rPr>
      <t xml:space="preserve"> referência, é a partir de:</t>
    </r>
  </si>
  <si>
    <t>HORISTA</t>
  </si>
  <si>
    <t>MENSALISTA</t>
  </si>
  <si>
    <t>A:</t>
  </si>
  <si>
    <t>B:</t>
  </si>
  <si>
    <t>C:</t>
  </si>
  <si>
    <t>D:</t>
  </si>
  <si>
    <t>Código:</t>
  </si>
  <si>
    <t>A+B+C+D:</t>
  </si>
  <si>
    <t>D</t>
  </si>
  <si>
    <t>% dos Grupos</t>
  </si>
  <si>
    <t>% Total de Encargos Sociais Sobre a Mão de Obra:</t>
  </si>
  <si>
    <t>Senha desbloqueio: 123456</t>
  </si>
  <si>
    <t>INSTRUÇÕES DE USO:</t>
  </si>
  <si>
    <t>← INFORMAR MÊS/ANO A SER USADO. EX.: JULHO/2015</t>
  </si>
  <si>
    <t>← INFORMAR MÊS/ANO A SER USADO. EX.: FEVEREIRO/2016</t>
  </si>
  <si>
    <t/>
  </si>
  <si>
    <r>
      <t xml:space="preserve">CÉLULAS "F53" e "G53", POSSUEM LISTAGEM DE ESCOLHA. </t>
    </r>
    <r>
      <rPr>
        <u/>
        <sz val="10"/>
        <color indexed="13"/>
        <rFont val="Arial"/>
        <family val="2"/>
      </rPr>
      <t>É NECESSÁRIO APENAS SELECIONAR A OPÇÃO CORRESPONDENTE UTILIZADA.</t>
    </r>
  </si>
  <si>
    <t>DIGITAR VALORES DA TABELA FORNECIDA PELA CAIXA EM "SINAPI - COMPOSIÇÃO DE ENCARGOS SOCIAIS": www.caixa.gov.br</t>
  </si>
  <si>
    <r>
      <t xml:space="preserve">* CÉLULAS COM FUNDO BRANCO SÃO ALTERÁVEIS. NÃO DESBLOQUEIE A PLANILHA. NÃO É NECESSÁRIO. </t>
    </r>
    <r>
      <rPr>
        <i/>
        <sz val="13"/>
        <color indexed="13"/>
        <rFont val="Calibri"/>
        <family val="2"/>
      </rPr>
      <t>SIGA INSTRUÇÕES EM AMARELO.</t>
    </r>
  </si>
  <si>
    <t>←MARCAÇÃO AUTOMÁTICA.</t>
  </si>
  <si>
    <t>* TERMINADA A PLANILHA:</t>
  </si>
  <si>
    <t>A MESMA ESTARÁ PRONTA PARA SER IMPRESSA, SEM NECESSIDADE DE FORMATAÇÕES.</t>
  </si>
  <si>
    <t>(INSTRUÇÕES EM AMARELO NÃO SERÁ IMPRESSO)</t>
  </si>
  <si>
    <t>PLANILHA POSSUI LOGO DA PREFEITURA NO CABEÇALHO E NUMERAÇÃO NO RODAPÉ.</t>
  </si>
  <si>
    <t>← SELECIONAR QUAL TIPO DE TABELA SINAPI SERÁ A BASE DE CÁLCULO DO ORÇAMENTO:</t>
  </si>
  <si>
    <t>Declaração de Encargos Sociais</t>
  </si>
  <si>
    <t>Dez/2022</t>
  </si>
  <si>
    <t>DEZEMBRO/2023</t>
  </si>
  <si>
    <t>Declaro para os devidos fins que o percentual de encargos sociais utilizados para o orçamento da obra estão de acordo com a tabela SINAPI, conforme o Cálculo dos Encargos Sociais estabelecidos a seguir.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</si>
</sst>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u/>
      <sz val="10"/>
      <color indexed="13"/>
      <name val="Arial"/>
      <family val="2"/>
    </font>
    <font>
      <i/>
      <sz val="13"/>
      <color indexed="13"/>
      <name val="Calibri"/>
      <family val="2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sz val="4"/>
      <color theme="0"/>
      <name val="Calibri"/>
      <family val="2"/>
      <scheme val="minor"/>
    </font>
    <font>
      <sz val="10"/>
      <color theme="0"/>
      <name val="Arial"/>
      <family val="2"/>
    </font>
    <font>
      <i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rgb="FFFFFF00"/>
      <name val="Arial"/>
      <family val="2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FF00"/>
      <name val="Calibri"/>
      <family val="2"/>
    </font>
    <font>
      <sz val="12"/>
      <color rgb="FFFFFF00"/>
      <name val="Calibri"/>
      <family val="2"/>
    </font>
    <font>
      <b/>
      <sz val="13"/>
      <color rgb="FFFFFF00"/>
      <name val="Calibri"/>
      <family val="2"/>
    </font>
    <font>
      <sz val="11.5"/>
      <color rgb="FFFFFF00"/>
      <name val="Calibri"/>
      <family val="2"/>
    </font>
    <font>
      <sz val="12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rgb="FF002060"/>
      <name val="Arial"/>
      <family val="2"/>
    </font>
    <font>
      <b/>
      <sz val="2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36"/>
      <name val="Calibri"/>
      <family val="2"/>
      <scheme val="minor"/>
    </font>
    <font>
      <b/>
      <u/>
      <sz val="11"/>
      <color rgb="FFFFFF00"/>
      <name val="Arial"/>
      <family val="2"/>
    </font>
    <font>
      <sz val="109"/>
      <color rgb="FFFFFF00"/>
      <name val="Simplex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10" fontId="9" fillId="2" borderId="1" xfId="0" applyNumberFormat="1" applyFont="1" applyFill="1" applyBorder="1" applyAlignment="1">
      <alignment horizontal="center" vertical="center"/>
    </xf>
    <xf numFmtId="10" fontId="9" fillId="2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right" vertical="center"/>
    </xf>
    <xf numFmtId="0" fontId="2" fillId="0" borderId="0" xfId="0" applyFont="1"/>
    <xf numFmtId="0" fontId="13" fillId="3" borderId="5" xfId="0" applyFont="1" applyFill="1" applyBorder="1" applyAlignment="1">
      <alignment horizontal="right"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1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NumberFormat="1" applyFont="1" applyFill="1" applyBorder="1" applyAlignment="1">
      <alignment vertical="center"/>
    </xf>
    <xf numFmtId="0" fontId="18" fillId="5" borderId="0" xfId="0" applyFont="1" applyFill="1" applyBorder="1"/>
    <xf numFmtId="0" fontId="9" fillId="0" borderId="0" xfId="0" applyNumberFormat="1" applyFont="1" applyAlignment="1">
      <alignment horizontal="left" vertical="center"/>
    </xf>
    <xf numFmtId="10" fontId="14" fillId="6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9" fillId="7" borderId="8" xfId="0" applyNumberFormat="1" applyFont="1" applyFill="1" applyBorder="1" applyAlignment="1">
      <alignment horizontal="center" vertical="center" wrapText="1"/>
    </xf>
    <xf numFmtId="10" fontId="14" fillId="6" borderId="9" xfId="0" applyNumberFormat="1" applyFont="1" applyFill="1" applyBorder="1" applyAlignment="1">
      <alignment horizontal="center" vertical="center" wrapText="1"/>
    </xf>
    <xf numFmtId="10" fontId="14" fillId="6" borderId="10" xfId="0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10" fontId="9" fillId="4" borderId="13" xfId="0" applyNumberFormat="1" applyFont="1" applyFill="1" applyBorder="1" applyAlignment="1">
      <alignment horizontal="center" vertical="center"/>
    </xf>
    <xf numFmtId="10" fontId="16" fillId="0" borderId="14" xfId="0" applyNumberFormat="1" applyFont="1" applyFill="1" applyBorder="1" applyAlignment="1" applyProtection="1">
      <alignment horizontal="center" vertical="center"/>
      <protection locked="0"/>
    </xf>
    <xf numFmtId="10" fontId="16" fillId="0" borderId="15" xfId="0" applyNumberFormat="1" applyFont="1" applyFill="1" applyBorder="1" applyAlignment="1" applyProtection="1">
      <alignment horizontal="center" vertical="center"/>
      <protection locked="0"/>
    </xf>
    <xf numFmtId="10" fontId="16" fillId="0" borderId="16" xfId="0" applyNumberFormat="1" applyFont="1" applyFill="1" applyBorder="1" applyAlignment="1" applyProtection="1">
      <alignment horizontal="center" vertical="center"/>
      <protection locked="0"/>
    </xf>
    <xf numFmtId="10" fontId="16" fillId="0" borderId="17" xfId="0" applyNumberFormat="1" applyFont="1" applyFill="1" applyBorder="1" applyAlignment="1" applyProtection="1">
      <alignment horizontal="center" vertical="center"/>
      <protection locked="0"/>
    </xf>
    <xf numFmtId="1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4" borderId="19" xfId="0" applyFont="1" applyFill="1" applyBorder="1" applyAlignment="1">
      <alignment horizontal="center" vertical="center"/>
    </xf>
    <xf numFmtId="10" fontId="9" fillId="4" borderId="20" xfId="0" applyNumberFormat="1" applyFont="1" applyFill="1" applyBorder="1" applyAlignment="1">
      <alignment horizontal="center" vertical="center"/>
    </xf>
    <xf numFmtId="10" fontId="9" fillId="4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  <xf numFmtId="0" fontId="24" fillId="8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2" fillId="4" borderId="57" xfId="0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horizontal="left" vertical="center"/>
    </xf>
    <xf numFmtId="49" fontId="15" fillId="4" borderId="27" xfId="0" applyNumberFormat="1" applyFont="1" applyFill="1" applyBorder="1" applyAlignment="1">
      <alignment vertical="center"/>
    </xf>
    <xf numFmtId="0" fontId="17" fillId="5" borderId="53" xfId="0" applyNumberFormat="1" applyFont="1" applyFill="1" applyBorder="1" applyAlignment="1">
      <alignment vertical="center"/>
    </xf>
    <xf numFmtId="0" fontId="39" fillId="5" borderId="54" xfId="0" applyNumberFormat="1" applyFont="1" applyFill="1" applyBorder="1" applyAlignment="1">
      <alignment vertical="center"/>
    </xf>
    <xf numFmtId="0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4" borderId="57" xfId="0" applyNumberFormat="1" applyFont="1" applyFill="1" applyBorder="1" applyAlignment="1">
      <alignment horizontal="right" vertical="center"/>
    </xf>
    <xf numFmtId="0" fontId="0" fillId="0" borderId="4" xfId="0" applyBorder="1"/>
    <xf numFmtId="0" fontId="31" fillId="7" borderId="31" xfId="0" applyNumberFormat="1" applyFont="1" applyFill="1" applyBorder="1" applyAlignment="1">
      <alignment horizontal="center" vertical="center" wrapText="1"/>
    </xf>
    <xf numFmtId="0" fontId="31" fillId="7" borderId="32" xfId="0" applyNumberFormat="1" applyFont="1" applyFill="1" applyBorder="1" applyAlignment="1">
      <alignment horizontal="center" vertical="center" wrapText="1"/>
    </xf>
    <xf numFmtId="0" fontId="31" fillId="7" borderId="33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30" fillId="0" borderId="53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54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/>
    </xf>
    <xf numFmtId="0" fontId="33" fillId="4" borderId="4" xfId="1" applyFont="1" applyFill="1" applyBorder="1" applyAlignment="1" applyProtection="1">
      <alignment horizontal="left" vertical="center"/>
    </xf>
    <xf numFmtId="0" fontId="23" fillId="0" borderId="27" xfId="0" applyFont="1" applyBorder="1"/>
    <xf numFmtId="0" fontId="9" fillId="4" borderId="20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left" vertical="center" wrapText="1"/>
    </xf>
    <xf numFmtId="0" fontId="16" fillId="7" borderId="1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/>
    </xf>
    <xf numFmtId="0" fontId="35" fillId="4" borderId="4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 wrapText="1"/>
    </xf>
    <xf numFmtId="0" fontId="34" fillId="7" borderId="41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9" fillId="9" borderId="47" xfId="0" applyNumberFormat="1" applyFont="1" applyFill="1" applyBorder="1" applyAlignment="1">
      <alignment horizontal="center" vertical="center" wrapText="1"/>
    </xf>
    <xf numFmtId="0" fontId="9" fillId="9" borderId="48" xfId="0" applyNumberFormat="1" applyFont="1" applyFill="1" applyBorder="1" applyAlignment="1">
      <alignment horizontal="center" vertical="center" wrapText="1"/>
    </xf>
    <xf numFmtId="0" fontId="9" fillId="9" borderId="49" xfId="0" applyNumberFormat="1" applyFont="1" applyFill="1" applyBorder="1" applyAlignment="1">
      <alignment horizontal="center" vertical="center" wrapText="1"/>
    </xf>
    <xf numFmtId="0" fontId="19" fillId="7" borderId="31" xfId="0" applyNumberFormat="1" applyFont="1" applyFill="1" applyBorder="1" applyAlignment="1">
      <alignment horizontal="center" vertical="center" wrapText="1"/>
    </xf>
    <xf numFmtId="0" fontId="19" fillId="7" borderId="55" xfId="0" applyNumberFormat="1" applyFont="1" applyFill="1" applyBorder="1" applyAlignment="1">
      <alignment horizontal="center" vertical="center" wrapText="1"/>
    </xf>
    <xf numFmtId="0" fontId="9" fillId="9" borderId="56" xfId="0" applyNumberFormat="1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left" vertical="center" wrapText="1"/>
    </xf>
    <xf numFmtId="0" fontId="14" fillId="10" borderId="0" xfId="0" applyFont="1" applyFill="1" applyBorder="1" applyAlignment="1">
      <alignment horizontal="left" vertical="center" wrapText="1"/>
    </xf>
    <xf numFmtId="0" fontId="14" fillId="10" borderId="54" xfId="0" applyFont="1" applyFill="1" applyBorder="1" applyAlignment="1">
      <alignment horizontal="left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10" fontId="36" fillId="10" borderId="50" xfId="0" applyNumberFormat="1" applyFont="1" applyFill="1" applyBorder="1" applyAlignment="1">
      <alignment horizontal="center" vertical="center" wrapText="1"/>
    </xf>
    <xf numFmtId="10" fontId="36" fillId="10" borderId="51" xfId="0" applyNumberFormat="1" applyFont="1" applyFill="1" applyBorder="1" applyAlignment="1">
      <alignment horizontal="center" vertical="center" wrapText="1"/>
    </xf>
    <xf numFmtId="10" fontId="36" fillId="10" borderId="52" xfId="0" applyNumberFormat="1" applyFont="1" applyFill="1" applyBorder="1" applyAlignment="1">
      <alignment horizontal="center" vertical="center" wrapText="1"/>
    </xf>
    <xf numFmtId="10" fontId="36" fillId="10" borderId="53" xfId="0" applyNumberFormat="1" applyFont="1" applyFill="1" applyBorder="1" applyAlignment="1">
      <alignment horizontal="center" vertical="center" wrapText="1"/>
    </xf>
    <xf numFmtId="10" fontId="36" fillId="10" borderId="0" xfId="0" applyNumberFormat="1" applyFont="1" applyFill="1" applyBorder="1" applyAlignment="1">
      <alignment horizontal="center" vertical="center" wrapText="1"/>
    </xf>
    <xf numFmtId="10" fontId="36" fillId="10" borderId="54" xfId="0" applyNumberFormat="1" applyFont="1" applyFill="1" applyBorder="1" applyAlignment="1">
      <alignment horizontal="center" vertical="center" wrapText="1"/>
    </xf>
    <xf numFmtId="10" fontId="36" fillId="10" borderId="34" xfId="0" applyNumberFormat="1" applyFont="1" applyFill="1" applyBorder="1" applyAlignment="1">
      <alignment horizontal="center" vertical="center" wrapText="1"/>
    </xf>
    <xf numFmtId="10" fontId="36" fillId="10" borderId="35" xfId="0" applyNumberFormat="1" applyFont="1" applyFill="1" applyBorder="1" applyAlignment="1">
      <alignment horizontal="center" vertical="center" wrapText="1"/>
    </xf>
    <xf numFmtId="10" fontId="36" fillId="10" borderId="36" xfId="0" applyNumberFormat="1" applyFont="1" applyFill="1" applyBorder="1" applyAlignment="1">
      <alignment horizontal="center" vertical="center" wrapText="1"/>
    </xf>
    <xf numFmtId="0" fontId="14" fillId="0" borderId="50" xfId="0" quotePrefix="1" applyNumberFormat="1" applyFont="1" applyBorder="1" applyAlignment="1">
      <alignment horizontal="center" vertical="center"/>
    </xf>
    <xf numFmtId="0" fontId="14" fillId="0" borderId="51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/>
    </xf>
    <xf numFmtId="0" fontId="9" fillId="9" borderId="34" xfId="0" applyNumberFormat="1" applyFont="1" applyFill="1" applyBorder="1" applyAlignment="1">
      <alignment horizontal="center" vertical="center" wrapText="1"/>
    </xf>
    <xf numFmtId="0" fontId="9" fillId="9" borderId="58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45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1" fillId="4" borderId="27" xfId="0" applyFont="1" applyFill="1" applyBorder="1" applyAlignment="1">
      <alignment horizontal="center" vertical="center"/>
    </xf>
    <xf numFmtId="0" fontId="9" fillId="9" borderId="57" xfId="0" applyNumberFormat="1" applyFont="1" applyFill="1" applyBorder="1" applyAlignment="1">
      <alignment horizontal="center" vertical="center" wrapText="1"/>
    </xf>
    <xf numFmtId="0" fontId="9" fillId="9" borderId="40" xfId="0" applyNumberFormat="1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38101</xdr:colOff>
      <xdr:row>27</xdr:row>
      <xdr:rowOff>57150</xdr:rowOff>
    </xdr:from>
    <xdr:to>
      <xdr:col>7</xdr:col>
      <xdr:colOff>476250</xdr:colOff>
      <xdr:row>36</xdr:row>
      <xdr:rowOff>114300</xdr:rowOff>
    </xdr:to>
    <xdr:sp macro="" textlink="">
      <xdr:nvSpPr>
        <xdr:cNvPr id="3" name="Chave direita 2"/>
        <xdr:cNvSpPr/>
      </xdr:nvSpPr>
      <xdr:spPr>
        <a:xfrm>
          <a:off x="6372226" y="4657725"/>
          <a:ext cx="438149" cy="1962150"/>
        </a:xfrm>
        <a:prstGeom prst="rightBrace">
          <a:avLst/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38101</xdr:colOff>
      <xdr:row>15</xdr:row>
      <xdr:rowOff>85726</xdr:rowOff>
    </xdr:from>
    <xdr:to>
      <xdr:col>7</xdr:col>
      <xdr:colOff>514351</xdr:colOff>
      <xdr:row>23</xdr:row>
      <xdr:rowOff>95251</xdr:rowOff>
    </xdr:to>
    <xdr:sp macro="" textlink="">
      <xdr:nvSpPr>
        <xdr:cNvPr id="4" name="Chave direita 3"/>
        <xdr:cNvSpPr/>
      </xdr:nvSpPr>
      <xdr:spPr>
        <a:xfrm>
          <a:off x="6372226" y="2295526"/>
          <a:ext cx="476250" cy="1733550"/>
        </a:xfrm>
        <a:prstGeom prst="rightBrace">
          <a:avLst>
            <a:gd name="adj1" fmla="val 8333"/>
            <a:gd name="adj2" fmla="val 49448"/>
          </a:avLst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38100</xdr:colOff>
      <xdr:row>39</xdr:row>
      <xdr:rowOff>76200</xdr:rowOff>
    </xdr:from>
    <xdr:to>
      <xdr:col>7</xdr:col>
      <xdr:colOff>419099</xdr:colOff>
      <xdr:row>43</xdr:row>
      <xdr:rowOff>95250</xdr:rowOff>
    </xdr:to>
    <xdr:sp macro="" textlink="">
      <xdr:nvSpPr>
        <xdr:cNvPr id="5" name="Chave direita 4"/>
        <xdr:cNvSpPr/>
      </xdr:nvSpPr>
      <xdr:spPr>
        <a:xfrm>
          <a:off x="6372225" y="7248525"/>
          <a:ext cx="380999" cy="971550"/>
        </a:xfrm>
        <a:prstGeom prst="rightBrace">
          <a:avLst/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38100</xdr:colOff>
      <xdr:row>47</xdr:row>
      <xdr:rowOff>171450</xdr:rowOff>
    </xdr:from>
    <xdr:to>
      <xdr:col>7</xdr:col>
      <xdr:colOff>400049</xdr:colOff>
      <xdr:row>48</xdr:row>
      <xdr:rowOff>761999</xdr:rowOff>
    </xdr:to>
    <xdr:sp macro="" textlink="">
      <xdr:nvSpPr>
        <xdr:cNvPr id="6" name="Chave direita 5"/>
        <xdr:cNvSpPr/>
      </xdr:nvSpPr>
      <xdr:spPr>
        <a:xfrm>
          <a:off x="6372225" y="8963025"/>
          <a:ext cx="361949" cy="971549"/>
        </a:xfrm>
        <a:prstGeom prst="rightBrace">
          <a:avLst/>
        </a:prstGeom>
        <a:ln w="285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28575</xdr:rowOff>
    </xdr:from>
    <xdr:to>
      <xdr:col>6</xdr:col>
      <xdr:colOff>780315</xdr:colOff>
      <xdr:row>0</xdr:row>
      <xdr:rowOff>1000125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5876190" cy="971550"/>
        </a:xfrm>
        <a:prstGeom prst="rect">
          <a:avLst/>
        </a:prstGeom>
      </xdr:spPr>
    </xdr:pic>
    <xdr:clientData/>
  </xdr:twoCellAnchor>
  <xdr:twoCellAnchor>
    <xdr:from>
      <xdr:col>3</xdr:col>
      <xdr:colOff>838199</xdr:colOff>
      <xdr:row>65</xdr:row>
      <xdr:rowOff>85727</xdr:rowOff>
    </xdr:from>
    <xdr:to>
      <xdr:col>4</xdr:col>
      <xdr:colOff>304799</xdr:colOff>
      <xdr:row>67</xdr:row>
      <xdr:rowOff>180978</xdr:rowOff>
    </xdr:to>
    <xdr:sp macro="" textlink="">
      <xdr:nvSpPr>
        <xdr:cNvPr id="9" name="Seta para Baixo 8"/>
        <xdr:cNvSpPr/>
      </xdr:nvSpPr>
      <xdr:spPr>
        <a:xfrm rot="16200000">
          <a:off x="2843211" y="16206790"/>
          <a:ext cx="590551" cy="581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ixa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view="pageBreakPreview" zoomScaleNormal="130" zoomScaleSheetLayoutView="100" workbookViewId="0">
      <selection activeCell="A5" sqref="A5:G5"/>
    </sheetView>
  </sheetViews>
  <sheetFormatPr defaultRowHeight="12.75" x14ac:dyDescent="0.2"/>
  <cols>
    <col min="1" max="1" width="6.7109375" customWidth="1"/>
    <col min="2" max="3" width="11.7109375" customWidth="1"/>
    <col min="4" max="5" width="16.7109375" customWidth="1"/>
    <col min="6" max="6" width="15.7109375" customWidth="1"/>
    <col min="7" max="7" width="17.7109375" customWidth="1"/>
  </cols>
  <sheetData>
    <row r="1" spans="1:14" s="46" customFormat="1" ht="88.5" customHeight="1" thickBot="1" x14ac:dyDescent="0.25"/>
    <row r="2" spans="1:14" ht="26.1" customHeight="1" thickBot="1" x14ac:dyDescent="0.25">
      <c r="A2" s="97" t="s">
        <v>107</v>
      </c>
      <c r="B2" s="98"/>
      <c r="C2" s="98"/>
      <c r="D2" s="98"/>
      <c r="E2" s="98"/>
      <c r="F2" s="98"/>
      <c r="G2" s="99"/>
      <c r="H2" s="87" t="s">
        <v>94</v>
      </c>
      <c r="I2" s="88"/>
      <c r="J2" s="88"/>
      <c r="K2" s="85" t="s">
        <v>93</v>
      </c>
      <c r="L2" s="85"/>
      <c r="M2" s="85"/>
    </row>
    <row r="3" spans="1:14" ht="9.9499999999999993" customHeight="1" x14ac:dyDescent="0.2">
      <c r="A3" s="125"/>
      <c r="B3" s="126"/>
      <c r="C3" s="126"/>
      <c r="D3" s="126"/>
      <c r="E3" s="126"/>
      <c r="F3" s="126"/>
      <c r="G3" s="127"/>
      <c r="H3" s="32"/>
      <c r="I3" s="32"/>
      <c r="J3" s="32"/>
    </row>
    <row r="4" spans="1:14" ht="50.25" customHeight="1" x14ac:dyDescent="0.2">
      <c r="A4" s="119" t="s">
        <v>110</v>
      </c>
      <c r="B4" s="120"/>
      <c r="C4" s="120"/>
      <c r="D4" s="120"/>
      <c r="E4" s="120"/>
      <c r="F4" s="120"/>
      <c r="G4" s="121"/>
    </row>
    <row r="5" spans="1:14" ht="9.9499999999999993" customHeight="1" thickBot="1" x14ac:dyDescent="0.25">
      <c r="A5" s="122"/>
      <c r="B5" s="123"/>
      <c r="C5" s="123"/>
      <c r="D5" s="123"/>
      <c r="E5" s="123"/>
      <c r="F5" s="123"/>
      <c r="G5" s="124"/>
      <c r="H5" s="32"/>
      <c r="I5" s="32"/>
      <c r="J5" s="32"/>
    </row>
    <row r="6" spans="1:14" ht="26.1" customHeight="1" thickBot="1" x14ac:dyDescent="0.25">
      <c r="A6" s="97" t="s">
        <v>0</v>
      </c>
      <c r="B6" s="98"/>
      <c r="C6" s="98"/>
      <c r="D6" s="98"/>
      <c r="E6" s="98"/>
      <c r="F6" s="98"/>
      <c r="G6" s="99"/>
      <c r="H6" s="87"/>
      <c r="I6" s="88"/>
      <c r="J6" s="88"/>
      <c r="K6" s="85"/>
      <c r="L6" s="85"/>
      <c r="M6" s="85"/>
    </row>
    <row r="7" spans="1:14" ht="9.9499999999999993" customHeight="1" thickBot="1" x14ac:dyDescent="0.25">
      <c r="A7" s="106"/>
      <c r="B7" s="107"/>
      <c r="C7" s="107"/>
      <c r="D7" s="107"/>
      <c r="E7" s="107"/>
      <c r="F7" s="107"/>
      <c r="G7" s="108"/>
      <c r="H7" s="32"/>
      <c r="I7" s="32"/>
      <c r="J7" s="32"/>
    </row>
    <row r="8" spans="1:14" ht="20.100000000000001" customHeight="1" thickBot="1" x14ac:dyDescent="0.25">
      <c r="A8" s="147" t="s">
        <v>2</v>
      </c>
      <c r="B8" s="148"/>
      <c r="C8" s="145" t="s">
        <v>1</v>
      </c>
      <c r="D8" s="146"/>
      <c r="E8" s="3" t="s">
        <v>3</v>
      </c>
      <c r="F8" s="7" t="s">
        <v>78</v>
      </c>
      <c r="G8" s="31" t="s">
        <v>108</v>
      </c>
      <c r="H8" s="86" t="s">
        <v>95</v>
      </c>
      <c r="I8" s="86"/>
      <c r="J8" s="86"/>
      <c r="K8" s="86"/>
      <c r="L8" s="86"/>
      <c r="M8" s="86"/>
    </row>
    <row r="9" spans="1:14" ht="9.9499999999999993" customHeight="1" thickBot="1" x14ac:dyDescent="0.25">
      <c r="A9" s="116"/>
      <c r="B9" s="117"/>
      <c r="C9" s="117"/>
      <c r="D9" s="117"/>
      <c r="E9" s="117"/>
      <c r="F9" s="117"/>
      <c r="G9" s="118"/>
      <c r="H9" s="32"/>
      <c r="I9" s="32"/>
      <c r="J9" s="32"/>
    </row>
    <row r="10" spans="1:14" s="6" customFormat="1" ht="20.100000000000001" customHeight="1" thickBot="1" x14ac:dyDescent="0.25">
      <c r="A10" s="112" t="s">
        <v>77</v>
      </c>
      <c r="B10" s="113"/>
      <c r="C10" s="113"/>
      <c r="D10" s="113"/>
      <c r="E10" s="113"/>
      <c r="F10" s="114" t="s">
        <v>109</v>
      </c>
      <c r="G10" s="115"/>
      <c r="H10" s="83" t="s">
        <v>96</v>
      </c>
      <c r="I10" s="83"/>
      <c r="J10" s="83"/>
      <c r="K10" s="83"/>
      <c r="L10" s="83"/>
      <c r="M10" s="83"/>
    </row>
    <row r="11" spans="1:14" ht="9.9499999999999993" customHeight="1" thickBot="1" x14ac:dyDescent="0.25">
      <c r="A11" s="53"/>
      <c r="B11" s="54"/>
      <c r="C11" s="54"/>
      <c r="D11" s="54"/>
      <c r="E11" s="54"/>
      <c r="F11" s="54"/>
      <c r="G11" s="55"/>
      <c r="H11" s="32"/>
      <c r="I11" s="32"/>
      <c r="J11" s="32"/>
    </row>
    <row r="12" spans="1:14" ht="21.95" customHeight="1" x14ac:dyDescent="0.2">
      <c r="A12" s="109" t="s">
        <v>4</v>
      </c>
      <c r="B12" s="110"/>
      <c r="C12" s="110"/>
      <c r="D12" s="110"/>
      <c r="E12" s="110"/>
      <c r="F12" s="110"/>
      <c r="G12" s="111"/>
      <c r="H12" s="82" t="s">
        <v>100</v>
      </c>
      <c r="I12" s="82"/>
      <c r="J12" s="82"/>
      <c r="K12" s="82"/>
      <c r="L12" s="82"/>
      <c r="M12" s="82"/>
    </row>
    <row r="13" spans="1:14" ht="18" customHeight="1" x14ac:dyDescent="0.2">
      <c r="A13" s="94" t="s">
        <v>5</v>
      </c>
      <c r="B13" s="89" t="s">
        <v>16</v>
      </c>
      <c r="C13" s="89"/>
      <c r="D13" s="91" t="s">
        <v>12</v>
      </c>
      <c r="E13" s="92"/>
      <c r="F13" s="91" t="s">
        <v>13</v>
      </c>
      <c r="G13" s="149"/>
      <c r="H13" s="82"/>
      <c r="I13" s="82"/>
      <c r="J13" s="82"/>
      <c r="K13" s="82"/>
      <c r="L13" s="82"/>
      <c r="M13" s="82"/>
    </row>
    <row r="14" spans="1:14" ht="18" customHeight="1" thickBot="1" x14ac:dyDescent="0.25">
      <c r="A14" s="95"/>
      <c r="B14" s="90"/>
      <c r="C14" s="90"/>
      <c r="D14" s="38" t="s">
        <v>14</v>
      </c>
      <c r="E14" s="38" t="s">
        <v>15</v>
      </c>
      <c r="F14" s="38" t="s">
        <v>14</v>
      </c>
      <c r="G14" s="4" t="s">
        <v>15</v>
      </c>
      <c r="H14" s="82"/>
      <c r="I14" s="82"/>
      <c r="J14" s="82"/>
      <c r="K14" s="82"/>
      <c r="L14" s="82"/>
      <c r="M14" s="82"/>
    </row>
    <row r="15" spans="1:14" ht="18" customHeight="1" thickBot="1" x14ac:dyDescent="0.25">
      <c r="A15" s="72" t="s">
        <v>26</v>
      </c>
      <c r="B15" s="73"/>
      <c r="C15" s="73"/>
      <c r="D15" s="73"/>
      <c r="E15" s="73"/>
      <c r="F15" s="73"/>
      <c r="G15" s="74"/>
      <c r="H15" s="39"/>
      <c r="I15" s="32"/>
      <c r="J15" s="32"/>
    </row>
    <row r="16" spans="1:14" ht="15.75" customHeight="1" thickTop="1" x14ac:dyDescent="0.2">
      <c r="A16" s="35" t="s">
        <v>6</v>
      </c>
      <c r="B16" s="75" t="s">
        <v>17</v>
      </c>
      <c r="C16" s="75"/>
      <c r="D16" s="23">
        <v>0</v>
      </c>
      <c r="E16" s="23">
        <v>0</v>
      </c>
      <c r="F16" s="23">
        <v>0.2</v>
      </c>
      <c r="G16" s="25">
        <v>0.2</v>
      </c>
      <c r="H16" s="39"/>
      <c r="I16" s="84" t="s">
        <v>99</v>
      </c>
      <c r="J16" s="84"/>
      <c r="K16" s="84"/>
      <c r="L16" s="84"/>
      <c r="M16" s="84"/>
      <c r="N16" s="84"/>
    </row>
    <row r="17" spans="1:14" ht="15" customHeight="1" x14ac:dyDescent="0.2">
      <c r="A17" s="36" t="s">
        <v>7</v>
      </c>
      <c r="B17" s="93" t="s">
        <v>18</v>
      </c>
      <c r="C17" s="93"/>
      <c r="D17" s="11">
        <v>1.4999999999999999E-2</v>
      </c>
      <c r="E17" s="11">
        <v>1.4999999999999999E-2</v>
      </c>
      <c r="F17" s="11">
        <v>1.4999999999999999E-2</v>
      </c>
      <c r="G17" s="26">
        <v>1.4999999999999999E-2</v>
      </c>
      <c r="H17" s="39"/>
      <c r="I17" s="84"/>
      <c r="J17" s="84"/>
      <c r="K17" s="84"/>
      <c r="L17" s="84"/>
      <c r="M17" s="84"/>
      <c r="N17" s="84"/>
    </row>
    <row r="18" spans="1:14" ht="15" customHeight="1" x14ac:dyDescent="0.2">
      <c r="A18" s="36" t="s">
        <v>8</v>
      </c>
      <c r="B18" s="93" t="s">
        <v>19</v>
      </c>
      <c r="C18" s="93"/>
      <c r="D18" s="11">
        <v>0.01</v>
      </c>
      <c r="E18" s="11">
        <v>0.01</v>
      </c>
      <c r="F18" s="11">
        <v>0.01</v>
      </c>
      <c r="G18" s="26">
        <v>0.01</v>
      </c>
      <c r="H18" s="39"/>
      <c r="I18" s="84"/>
      <c r="J18" s="84"/>
      <c r="K18" s="84"/>
      <c r="L18" s="84"/>
      <c r="M18" s="84"/>
      <c r="N18" s="84"/>
    </row>
    <row r="19" spans="1:14" ht="15" customHeight="1" x14ac:dyDescent="0.2">
      <c r="A19" s="36" t="s">
        <v>9</v>
      </c>
      <c r="B19" s="93" t="s">
        <v>20</v>
      </c>
      <c r="C19" s="93"/>
      <c r="D19" s="11">
        <v>2E-3</v>
      </c>
      <c r="E19" s="11">
        <v>2E-3</v>
      </c>
      <c r="F19" s="11">
        <v>2E-3</v>
      </c>
      <c r="G19" s="26">
        <v>2E-3</v>
      </c>
      <c r="H19" s="39"/>
      <c r="I19" s="84"/>
      <c r="J19" s="84"/>
      <c r="K19" s="84"/>
      <c r="L19" s="84"/>
      <c r="M19" s="84"/>
      <c r="N19" s="84"/>
    </row>
    <row r="20" spans="1:14" ht="15" customHeight="1" x14ac:dyDescent="0.2">
      <c r="A20" s="36" t="s">
        <v>10</v>
      </c>
      <c r="B20" s="93" t="s">
        <v>21</v>
      </c>
      <c r="C20" s="93"/>
      <c r="D20" s="11">
        <v>6.0000000000000001E-3</v>
      </c>
      <c r="E20" s="11">
        <v>6.0000000000000001E-3</v>
      </c>
      <c r="F20" s="11">
        <v>6.0000000000000001E-3</v>
      </c>
      <c r="G20" s="26">
        <v>6.0000000000000001E-3</v>
      </c>
      <c r="H20" s="39"/>
      <c r="I20" s="84"/>
      <c r="J20" s="84"/>
      <c r="K20" s="84"/>
      <c r="L20" s="84"/>
      <c r="M20" s="84"/>
      <c r="N20" s="84"/>
    </row>
    <row r="21" spans="1:14" ht="15" customHeight="1" x14ac:dyDescent="0.2">
      <c r="A21" s="36" t="s">
        <v>11</v>
      </c>
      <c r="B21" s="93" t="s">
        <v>22</v>
      </c>
      <c r="C21" s="93"/>
      <c r="D21" s="11">
        <v>2.5000000000000001E-2</v>
      </c>
      <c r="E21" s="11">
        <v>2.5000000000000001E-2</v>
      </c>
      <c r="F21" s="11">
        <v>2.5000000000000001E-2</v>
      </c>
      <c r="G21" s="26">
        <v>2.5000000000000001E-2</v>
      </c>
      <c r="H21" s="39"/>
      <c r="I21" s="84"/>
      <c r="J21" s="84"/>
      <c r="K21" s="84"/>
      <c r="L21" s="84"/>
      <c r="M21" s="84"/>
      <c r="N21" s="84"/>
    </row>
    <row r="22" spans="1:14" ht="30" customHeight="1" x14ac:dyDescent="0.2">
      <c r="A22" s="36" t="s">
        <v>27</v>
      </c>
      <c r="B22" s="93" t="s">
        <v>23</v>
      </c>
      <c r="C22" s="93"/>
      <c r="D22" s="11">
        <v>0.03</v>
      </c>
      <c r="E22" s="11">
        <v>0.03</v>
      </c>
      <c r="F22" s="11">
        <v>0.03</v>
      </c>
      <c r="G22" s="26">
        <v>0.03</v>
      </c>
      <c r="H22" s="39"/>
      <c r="I22" s="84"/>
      <c r="J22" s="84"/>
      <c r="K22" s="84"/>
      <c r="L22" s="84"/>
      <c r="M22" s="84"/>
      <c r="N22" s="84"/>
    </row>
    <row r="23" spans="1:14" ht="15" customHeight="1" x14ac:dyDescent="0.2">
      <c r="A23" s="36" t="s">
        <v>28</v>
      </c>
      <c r="B23" s="93" t="s">
        <v>24</v>
      </c>
      <c r="C23" s="93"/>
      <c r="D23" s="11">
        <v>0.08</v>
      </c>
      <c r="E23" s="11">
        <v>0.08</v>
      </c>
      <c r="F23" s="11">
        <v>0.08</v>
      </c>
      <c r="G23" s="26">
        <v>0.08</v>
      </c>
      <c r="H23" s="39"/>
      <c r="I23" s="84"/>
      <c r="J23" s="84"/>
      <c r="K23" s="84"/>
      <c r="L23" s="84"/>
      <c r="M23" s="84"/>
      <c r="N23" s="84"/>
    </row>
    <row r="24" spans="1:14" ht="15" customHeight="1" thickBot="1" x14ac:dyDescent="0.25">
      <c r="A24" s="37" t="s">
        <v>29</v>
      </c>
      <c r="B24" s="76" t="s">
        <v>25</v>
      </c>
      <c r="C24" s="76"/>
      <c r="D24" s="24">
        <v>0</v>
      </c>
      <c r="E24" s="24">
        <v>0</v>
      </c>
      <c r="F24" s="24">
        <v>0</v>
      </c>
      <c r="G24" s="27">
        <v>0</v>
      </c>
      <c r="H24" s="39"/>
      <c r="I24" s="84"/>
      <c r="J24" s="84"/>
      <c r="K24" s="84"/>
      <c r="L24" s="84"/>
      <c r="M24" s="84"/>
      <c r="N24" s="84"/>
    </row>
    <row r="25" spans="1:14" ht="20.100000000000001" customHeight="1" thickTop="1" thickBot="1" x14ac:dyDescent="0.25">
      <c r="A25" s="20" t="s">
        <v>30</v>
      </c>
      <c r="B25" s="96" t="s">
        <v>31</v>
      </c>
      <c r="C25" s="96"/>
      <c r="D25" s="21">
        <f>SUM(D16:D24)</f>
        <v>0.16799999999999998</v>
      </c>
      <c r="E25" s="21">
        <f>SUM(E16:E24)</f>
        <v>0.16799999999999998</v>
      </c>
      <c r="F25" s="21">
        <f>SUM(F16:F24)</f>
        <v>0.36800000000000005</v>
      </c>
      <c r="G25" s="22">
        <f>SUM(G16:G24)</f>
        <v>0.36800000000000005</v>
      </c>
      <c r="H25" s="39"/>
      <c r="I25" s="32"/>
      <c r="J25" s="32"/>
    </row>
    <row r="26" spans="1:14" ht="9.9499999999999993" customHeight="1" thickBot="1" x14ac:dyDescent="0.25">
      <c r="A26" s="53"/>
      <c r="B26" s="54"/>
      <c r="C26" s="54"/>
      <c r="D26" s="54"/>
      <c r="E26" s="54"/>
      <c r="F26" s="54"/>
      <c r="G26" s="55"/>
      <c r="H26" s="32"/>
      <c r="I26" s="32"/>
      <c r="J26" s="32"/>
    </row>
    <row r="27" spans="1:14" ht="18" customHeight="1" thickBot="1" x14ac:dyDescent="0.25">
      <c r="A27" s="72" t="s">
        <v>32</v>
      </c>
      <c r="B27" s="73"/>
      <c r="C27" s="73"/>
      <c r="D27" s="73"/>
      <c r="E27" s="73"/>
      <c r="F27" s="73"/>
      <c r="G27" s="74"/>
      <c r="H27" s="39"/>
      <c r="I27" s="32"/>
      <c r="J27" s="32"/>
    </row>
    <row r="28" spans="1:14" ht="30" customHeight="1" thickTop="1" x14ac:dyDescent="0.2">
      <c r="A28" s="35" t="s">
        <v>33</v>
      </c>
      <c r="B28" s="75" t="s">
        <v>44</v>
      </c>
      <c r="C28" s="75"/>
      <c r="D28" s="23">
        <v>0.17929999999999999</v>
      </c>
      <c r="E28" s="23" t="s">
        <v>54</v>
      </c>
      <c r="F28" s="23">
        <v>0.17929999999999999</v>
      </c>
      <c r="G28" s="25" t="s">
        <v>54</v>
      </c>
      <c r="H28" s="39"/>
      <c r="I28" s="84" t="s">
        <v>99</v>
      </c>
      <c r="J28" s="84"/>
      <c r="K28" s="84"/>
      <c r="L28" s="84"/>
      <c r="M28" s="84"/>
      <c r="N28" s="84"/>
    </row>
    <row r="29" spans="1:14" ht="15" customHeight="1" x14ac:dyDescent="0.2">
      <c r="A29" s="36" t="s">
        <v>34</v>
      </c>
      <c r="B29" s="93" t="s">
        <v>45</v>
      </c>
      <c r="C29" s="93"/>
      <c r="D29" s="11">
        <v>4.24E-2</v>
      </c>
      <c r="E29" s="11" t="s">
        <v>54</v>
      </c>
      <c r="F29" s="11">
        <v>4.24E-2</v>
      </c>
      <c r="G29" s="26" t="s">
        <v>54</v>
      </c>
      <c r="H29" s="39"/>
      <c r="I29" s="84"/>
      <c r="J29" s="84"/>
      <c r="K29" s="84"/>
      <c r="L29" s="84"/>
      <c r="M29" s="84"/>
      <c r="N29" s="84"/>
    </row>
    <row r="30" spans="1:14" ht="15" customHeight="1" x14ac:dyDescent="0.2">
      <c r="A30" s="36" t="s">
        <v>35</v>
      </c>
      <c r="B30" s="93" t="s">
        <v>46</v>
      </c>
      <c r="C30" s="93"/>
      <c r="D30" s="11">
        <v>8.6999999999999994E-3</v>
      </c>
      <c r="E30" s="11">
        <v>6.6E-3</v>
      </c>
      <c r="F30" s="11">
        <v>8.6999999999999994E-3</v>
      </c>
      <c r="G30" s="26">
        <v>6.6E-3</v>
      </c>
      <c r="H30" s="39"/>
      <c r="I30" s="84"/>
      <c r="J30" s="84"/>
      <c r="K30" s="84"/>
      <c r="L30" s="84"/>
      <c r="M30" s="84"/>
      <c r="N30" s="84"/>
    </row>
    <row r="31" spans="1:14" ht="15" customHeight="1" x14ac:dyDescent="0.2">
      <c r="A31" s="36" t="s">
        <v>36</v>
      </c>
      <c r="B31" s="93" t="s">
        <v>47</v>
      </c>
      <c r="C31" s="93"/>
      <c r="D31" s="11">
        <v>0.1096</v>
      </c>
      <c r="E31" s="11">
        <v>8.3299999999999999E-2</v>
      </c>
      <c r="F31" s="11">
        <v>0.1096</v>
      </c>
      <c r="G31" s="26">
        <v>8.3299999999999999E-2</v>
      </c>
      <c r="H31" s="39"/>
      <c r="I31" s="84"/>
      <c r="J31" s="84"/>
      <c r="K31" s="84"/>
      <c r="L31" s="84"/>
      <c r="M31" s="84"/>
      <c r="N31" s="84"/>
    </row>
    <row r="32" spans="1:14" ht="15" customHeight="1" x14ac:dyDescent="0.2">
      <c r="A32" s="36" t="s">
        <v>37</v>
      </c>
      <c r="B32" s="93" t="s">
        <v>48</v>
      </c>
      <c r="C32" s="93"/>
      <c r="D32" s="11">
        <v>6.9999999999999999E-4</v>
      </c>
      <c r="E32" s="11">
        <v>5.0000000000000001E-4</v>
      </c>
      <c r="F32" s="11">
        <v>6.9999999999999999E-4</v>
      </c>
      <c r="G32" s="26">
        <v>5.0000000000000001E-4</v>
      </c>
      <c r="H32" s="39"/>
      <c r="I32" s="84"/>
      <c r="J32" s="84"/>
      <c r="K32" s="84"/>
      <c r="L32" s="84"/>
      <c r="M32" s="84"/>
      <c r="N32" s="84"/>
    </row>
    <row r="33" spans="1:14" ht="15" customHeight="1" x14ac:dyDescent="0.2">
      <c r="A33" s="36" t="s">
        <v>38</v>
      </c>
      <c r="B33" s="93" t="s">
        <v>49</v>
      </c>
      <c r="C33" s="93"/>
      <c r="D33" s="11">
        <v>7.3000000000000001E-3</v>
      </c>
      <c r="E33" s="11">
        <v>5.5999999999999999E-3</v>
      </c>
      <c r="F33" s="11">
        <v>7.3000000000000001E-3</v>
      </c>
      <c r="G33" s="11">
        <v>5.5999999999999999E-3</v>
      </c>
      <c r="H33" s="39"/>
      <c r="I33" s="84"/>
      <c r="J33" s="84"/>
      <c r="K33" s="84"/>
      <c r="L33" s="84"/>
      <c r="M33" s="84"/>
      <c r="N33" s="84"/>
    </row>
    <row r="34" spans="1:14" ht="15" customHeight="1" x14ac:dyDescent="0.2">
      <c r="A34" s="36" t="s">
        <v>39</v>
      </c>
      <c r="B34" s="93" t="s">
        <v>50</v>
      </c>
      <c r="C34" s="93"/>
      <c r="D34" s="11">
        <v>1.55E-2</v>
      </c>
      <c r="E34" s="11" t="s">
        <v>54</v>
      </c>
      <c r="F34" s="11">
        <v>1.55E-2</v>
      </c>
      <c r="G34" s="26" t="s">
        <v>54</v>
      </c>
      <c r="H34" s="39"/>
      <c r="I34" s="84"/>
      <c r="J34" s="84"/>
      <c r="K34" s="84"/>
      <c r="L34" s="84"/>
      <c r="M34" s="84"/>
      <c r="N34" s="84"/>
    </row>
    <row r="35" spans="1:14" ht="30" customHeight="1" x14ac:dyDescent="0.2">
      <c r="A35" s="36" t="s">
        <v>40</v>
      </c>
      <c r="B35" s="93" t="s">
        <v>51</v>
      </c>
      <c r="C35" s="93"/>
      <c r="D35" s="11">
        <v>1E-3</v>
      </c>
      <c r="E35" s="11">
        <v>8.0000000000000004E-4</v>
      </c>
      <c r="F35" s="11">
        <v>1E-3</v>
      </c>
      <c r="G35" s="11">
        <v>8.0000000000000004E-4</v>
      </c>
      <c r="H35" s="39"/>
      <c r="I35" s="84"/>
      <c r="J35" s="84"/>
      <c r="K35" s="84"/>
      <c r="L35" s="84"/>
      <c r="M35" s="84"/>
      <c r="N35" s="84"/>
    </row>
    <row r="36" spans="1:14" ht="15" customHeight="1" x14ac:dyDescent="0.2">
      <c r="A36" s="36" t="s">
        <v>41</v>
      </c>
      <c r="B36" s="93" t="s">
        <v>52</v>
      </c>
      <c r="C36" s="93"/>
      <c r="D36" s="11">
        <v>0.1051</v>
      </c>
      <c r="E36" s="11">
        <v>7.9899999999999999E-2</v>
      </c>
      <c r="F36" s="11">
        <v>0.1051</v>
      </c>
      <c r="G36" s="11">
        <v>7.9899999999999999E-2</v>
      </c>
      <c r="H36" s="39"/>
      <c r="I36" s="84"/>
      <c r="J36" s="84"/>
      <c r="K36" s="84"/>
      <c r="L36" s="84"/>
      <c r="M36" s="84"/>
      <c r="N36" s="84"/>
    </row>
    <row r="37" spans="1:14" ht="15" customHeight="1" thickBot="1" x14ac:dyDescent="0.25">
      <c r="A37" s="37" t="s">
        <v>42</v>
      </c>
      <c r="B37" s="76" t="s">
        <v>53</v>
      </c>
      <c r="C37" s="76"/>
      <c r="D37" s="24">
        <v>4.0000000000000002E-4</v>
      </c>
      <c r="E37" s="24">
        <v>2.9999999999999997E-4</v>
      </c>
      <c r="F37" s="24">
        <v>4.0000000000000002E-4</v>
      </c>
      <c r="G37" s="24">
        <v>2.9999999999999997E-4</v>
      </c>
      <c r="H37" s="39"/>
      <c r="I37" s="84"/>
      <c r="J37" s="84"/>
      <c r="K37" s="84"/>
      <c r="L37" s="84"/>
      <c r="M37" s="84"/>
      <c r="N37" s="84"/>
    </row>
    <row r="38" spans="1:14" ht="20.100000000000001" customHeight="1" thickTop="1" thickBot="1" x14ac:dyDescent="0.25">
      <c r="A38" s="20" t="s">
        <v>43</v>
      </c>
      <c r="B38" s="96" t="s">
        <v>31</v>
      </c>
      <c r="C38" s="96"/>
      <c r="D38" s="21">
        <f>SUM(D28:D37)</f>
        <v>0.46999999999999992</v>
      </c>
      <c r="E38" s="21">
        <f>SUM(E28:E37)</f>
        <v>0.17699999999999996</v>
      </c>
      <c r="F38" s="21">
        <f>SUM(F28:F37)</f>
        <v>0.46999999999999992</v>
      </c>
      <c r="G38" s="22">
        <f>SUM(G28:G37)</f>
        <v>0.17699999999999996</v>
      </c>
      <c r="H38" s="39"/>
      <c r="I38" s="32"/>
      <c r="J38" s="32"/>
    </row>
    <row r="39" spans="1:14" ht="18" customHeight="1" thickBot="1" x14ac:dyDescent="0.25">
      <c r="A39" s="72" t="s">
        <v>55</v>
      </c>
      <c r="B39" s="73"/>
      <c r="C39" s="73"/>
      <c r="D39" s="73"/>
      <c r="E39" s="73"/>
      <c r="F39" s="73"/>
      <c r="G39" s="74"/>
      <c r="H39" s="32"/>
      <c r="I39" s="32"/>
      <c r="J39" s="32"/>
    </row>
    <row r="40" spans="1:14" ht="15" customHeight="1" thickTop="1" x14ac:dyDescent="0.2">
      <c r="A40" s="35" t="s">
        <v>56</v>
      </c>
      <c r="B40" s="75" t="s">
        <v>62</v>
      </c>
      <c r="C40" s="75"/>
      <c r="D40" s="23">
        <v>4.5699999999999998E-2</v>
      </c>
      <c r="E40" s="23">
        <v>3.4700000000000002E-2</v>
      </c>
      <c r="F40" s="23">
        <v>4.5699999999999998E-2</v>
      </c>
      <c r="G40" s="23">
        <v>3.4700000000000002E-2</v>
      </c>
      <c r="H40" s="32"/>
      <c r="I40" s="84" t="s">
        <v>99</v>
      </c>
      <c r="J40" s="84"/>
      <c r="K40" s="84"/>
      <c r="L40" s="84"/>
      <c r="M40" s="84"/>
      <c r="N40" s="84"/>
    </row>
    <row r="41" spans="1:14" ht="15" customHeight="1" x14ac:dyDescent="0.2">
      <c r="A41" s="36" t="s">
        <v>57</v>
      </c>
      <c r="B41" s="93" t="s">
        <v>63</v>
      </c>
      <c r="C41" s="93"/>
      <c r="D41" s="11">
        <v>1.1000000000000001E-3</v>
      </c>
      <c r="E41" s="11">
        <v>8.0000000000000004E-4</v>
      </c>
      <c r="F41" s="11">
        <v>1.1000000000000001E-3</v>
      </c>
      <c r="G41" s="11">
        <v>8.0000000000000004E-4</v>
      </c>
      <c r="H41" s="32"/>
      <c r="I41" s="84"/>
      <c r="J41" s="84"/>
      <c r="K41" s="84"/>
      <c r="L41" s="84"/>
      <c r="M41" s="84"/>
      <c r="N41" s="84"/>
    </row>
    <row r="42" spans="1:14" ht="15" customHeight="1" x14ac:dyDescent="0.2">
      <c r="A42" s="36" t="s">
        <v>58</v>
      </c>
      <c r="B42" s="93" t="s">
        <v>64</v>
      </c>
      <c r="C42" s="93"/>
      <c r="D42" s="11">
        <v>3.4299999999999997E-2</v>
      </c>
      <c r="E42" s="11">
        <v>2.6100000000000002E-2</v>
      </c>
      <c r="F42" s="11">
        <v>3.4299999999999997E-2</v>
      </c>
      <c r="G42" s="11">
        <v>2.6100000000000002E-2</v>
      </c>
      <c r="H42" s="32"/>
      <c r="I42" s="84"/>
      <c r="J42" s="84"/>
      <c r="K42" s="84"/>
      <c r="L42" s="84"/>
      <c r="M42" s="84"/>
      <c r="N42" s="84"/>
    </row>
    <row r="43" spans="1:14" ht="30" customHeight="1" x14ac:dyDescent="0.2">
      <c r="A43" s="36" t="s">
        <v>59</v>
      </c>
      <c r="B43" s="93" t="s">
        <v>65</v>
      </c>
      <c r="C43" s="93"/>
      <c r="D43" s="11">
        <v>2.7699999999999999E-2</v>
      </c>
      <c r="E43" s="11">
        <v>2.1100000000000001E-2</v>
      </c>
      <c r="F43" s="11">
        <v>2.7699999999999999E-2</v>
      </c>
      <c r="G43" s="11">
        <v>2.1100000000000001E-2</v>
      </c>
      <c r="H43" s="32"/>
      <c r="I43" s="84"/>
      <c r="J43" s="84"/>
      <c r="K43" s="84"/>
      <c r="L43" s="84"/>
      <c r="M43" s="84"/>
      <c r="N43" s="84"/>
    </row>
    <row r="44" spans="1:14" ht="15" customHeight="1" thickBot="1" x14ac:dyDescent="0.25">
      <c r="A44" s="37" t="s">
        <v>60</v>
      </c>
      <c r="B44" s="76" t="s">
        <v>66</v>
      </c>
      <c r="C44" s="76"/>
      <c r="D44" s="24">
        <v>3.8E-3</v>
      </c>
      <c r="E44" s="24">
        <v>2.8999999999999998E-3</v>
      </c>
      <c r="F44" s="24">
        <v>3.8E-3</v>
      </c>
      <c r="G44" s="24">
        <v>2.8999999999999998E-3</v>
      </c>
      <c r="H44" s="32"/>
      <c r="I44" s="84"/>
      <c r="J44" s="84"/>
      <c r="K44" s="84"/>
      <c r="L44" s="84"/>
      <c r="M44" s="84"/>
      <c r="N44" s="84"/>
    </row>
    <row r="45" spans="1:14" ht="20.100000000000001" customHeight="1" thickTop="1" thickBot="1" x14ac:dyDescent="0.25">
      <c r="A45" s="20" t="s">
        <v>61</v>
      </c>
      <c r="B45" s="96" t="s">
        <v>31</v>
      </c>
      <c r="C45" s="96"/>
      <c r="D45" s="21">
        <f>SUM(D40:D44)</f>
        <v>0.11259999999999999</v>
      </c>
      <c r="E45" s="21">
        <f>SUM(E40:E44)</f>
        <v>8.5599999999999996E-2</v>
      </c>
      <c r="F45" s="21">
        <f>SUM(F40:F44)</f>
        <v>0.11259999999999999</v>
      </c>
      <c r="G45" s="22">
        <f>SUM(G40:G44)</f>
        <v>8.5599999999999996E-2</v>
      </c>
      <c r="H45" s="32"/>
      <c r="I45" s="34"/>
      <c r="J45" s="34"/>
      <c r="K45" s="34"/>
      <c r="L45" s="34"/>
      <c r="M45" s="34"/>
      <c r="N45" s="34"/>
    </row>
    <row r="46" spans="1:14" ht="9.9499999999999993" customHeight="1" thickBot="1" x14ac:dyDescent="0.25">
      <c r="A46" s="53"/>
      <c r="B46" s="54"/>
      <c r="C46" s="54"/>
      <c r="D46" s="54"/>
      <c r="E46" s="54"/>
      <c r="F46" s="54"/>
      <c r="G46" s="55"/>
      <c r="H46" s="32"/>
      <c r="I46" s="32"/>
      <c r="J46" s="32"/>
    </row>
    <row r="47" spans="1:14" ht="18" customHeight="1" thickBot="1" x14ac:dyDescent="0.25">
      <c r="A47" s="72" t="s">
        <v>67</v>
      </c>
      <c r="B47" s="73"/>
      <c r="C47" s="73"/>
      <c r="D47" s="73"/>
      <c r="E47" s="73"/>
      <c r="F47" s="73"/>
      <c r="G47" s="74"/>
      <c r="H47" s="32"/>
      <c r="I47" s="34"/>
      <c r="J47" s="34"/>
      <c r="K47" s="34"/>
      <c r="L47" s="34"/>
      <c r="M47" s="34"/>
      <c r="N47" s="34"/>
    </row>
    <row r="48" spans="1:14" ht="30" customHeight="1" thickTop="1" x14ac:dyDescent="0.2">
      <c r="A48" s="35" t="s">
        <v>68</v>
      </c>
      <c r="B48" s="75" t="s">
        <v>70</v>
      </c>
      <c r="C48" s="75"/>
      <c r="D48" s="23">
        <v>7.9000000000000001E-2</v>
      </c>
      <c r="E48" s="23">
        <v>2.9700000000000001E-2</v>
      </c>
      <c r="F48" s="23">
        <v>0.17299999999999999</v>
      </c>
      <c r="G48" s="25">
        <v>6.5100000000000005E-2</v>
      </c>
      <c r="H48" s="32"/>
      <c r="I48" s="84" t="s">
        <v>99</v>
      </c>
      <c r="J48" s="84"/>
      <c r="K48" s="84"/>
      <c r="L48" s="84"/>
      <c r="M48" s="84"/>
      <c r="N48" s="84"/>
    </row>
    <row r="49" spans="1:14" ht="75" customHeight="1" thickBot="1" x14ac:dyDescent="0.25">
      <c r="A49" s="37" t="s">
        <v>69</v>
      </c>
      <c r="B49" s="76" t="s">
        <v>71</v>
      </c>
      <c r="C49" s="76"/>
      <c r="D49" s="24">
        <v>3.8E-3</v>
      </c>
      <c r="E49" s="24">
        <v>2.8999999999999998E-3</v>
      </c>
      <c r="F49" s="24">
        <v>4.1000000000000003E-3</v>
      </c>
      <c r="G49" s="27">
        <v>3.0999999999999999E-3</v>
      </c>
      <c r="H49" s="32"/>
      <c r="I49" s="84"/>
      <c r="J49" s="84"/>
      <c r="K49" s="84"/>
      <c r="L49" s="84"/>
      <c r="M49" s="84"/>
      <c r="N49" s="84"/>
    </row>
    <row r="50" spans="1:14" ht="20.100000000000001" customHeight="1" thickTop="1" x14ac:dyDescent="0.2">
      <c r="A50" s="28" t="s">
        <v>90</v>
      </c>
      <c r="B50" s="71" t="s">
        <v>31</v>
      </c>
      <c r="C50" s="71"/>
      <c r="D50" s="29">
        <f>SUM(D48:D49)</f>
        <v>8.2799999999999999E-2</v>
      </c>
      <c r="E50" s="29">
        <f>SUM(E48:E49)</f>
        <v>3.2600000000000004E-2</v>
      </c>
      <c r="F50" s="29">
        <f>SUM(F48:F49)</f>
        <v>0.17709999999999998</v>
      </c>
      <c r="G50" s="30">
        <f>SUM(G48:G49)</f>
        <v>6.8200000000000011E-2</v>
      </c>
      <c r="H50" s="32"/>
      <c r="I50" s="34"/>
      <c r="J50" s="34"/>
      <c r="K50" s="34"/>
      <c r="L50" s="34"/>
      <c r="M50" s="34"/>
      <c r="N50" s="34"/>
    </row>
    <row r="51" spans="1:14" ht="9.9499999999999993" customHeight="1" thickBot="1" x14ac:dyDescent="0.25">
      <c r="A51" s="53"/>
      <c r="B51" s="54"/>
      <c r="C51" s="54"/>
      <c r="D51" s="54"/>
      <c r="E51" s="54"/>
      <c r="F51" s="54"/>
      <c r="G51" s="55"/>
      <c r="H51" s="32"/>
      <c r="I51" s="32"/>
      <c r="J51" s="32"/>
    </row>
    <row r="52" spans="1:14" ht="20.100000000000001" customHeight="1" thickBot="1" x14ac:dyDescent="0.25">
      <c r="A52" s="65" t="s">
        <v>72</v>
      </c>
      <c r="B52" s="66"/>
      <c r="C52" s="67"/>
      <c r="D52" s="1">
        <f>D25+D38+D45+D50</f>
        <v>0.83339999999999992</v>
      </c>
      <c r="E52" s="1">
        <f>E25+E38+E45+E50</f>
        <v>0.4632</v>
      </c>
      <c r="F52" s="1">
        <f>F25+F38+F45+F50</f>
        <v>1.1276999999999999</v>
      </c>
      <c r="G52" s="2">
        <f>G25+G38+G45+G50</f>
        <v>0.69880000000000009</v>
      </c>
      <c r="H52" s="32"/>
      <c r="I52" s="34"/>
      <c r="J52" s="34"/>
      <c r="K52" s="34"/>
      <c r="L52" s="34"/>
      <c r="M52" s="34"/>
      <c r="N52" s="34"/>
    </row>
    <row r="53" spans="1:14" ht="15" customHeight="1" x14ac:dyDescent="0.25">
      <c r="A53" s="56"/>
      <c r="B53" s="57"/>
      <c r="C53" s="57"/>
      <c r="D53" s="57"/>
      <c r="E53" s="57"/>
      <c r="F53" s="57"/>
      <c r="G53" s="58"/>
      <c r="H53" s="32"/>
      <c r="I53" s="34"/>
      <c r="J53" s="34"/>
      <c r="K53" s="34"/>
      <c r="L53" s="34"/>
      <c r="M53" s="34"/>
      <c r="N53" s="34"/>
    </row>
    <row r="54" spans="1:14" ht="15" customHeight="1" x14ac:dyDescent="0.2">
      <c r="A54" s="40" t="s">
        <v>73</v>
      </c>
      <c r="B54" s="68" t="s">
        <v>74</v>
      </c>
      <c r="C54" s="68"/>
      <c r="D54" s="68"/>
      <c r="E54" s="5" t="s">
        <v>76</v>
      </c>
      <c r="F54" s="69" t="s">
        <v>75</v>
      </c>
      <c r="G54" s="70"/>
      <c r="H54" s="32"/>
      <c r="I54" s="32"/>
      <c r="J54" s="32"/>
    </row>
    <row r="55" spans="1:14" ht="15" customHeight="1" x14ac:dyDescent="0.25">
      <c r="A55" s="59"/>
      <c r="B55" s="60"/>
      <c r="C55" s="60"/>
      <c r="D55" s="60"/>
      <c r="E55" s="60"/>
      <c r="F55" s="60"/>
      <c r="G55" s="61"/>
      <c r="H55" s="32"/>
      <c r="I55" s="32"/>
      <c r="J55" s="32"/>
    </row>
    <row r="56" spans="1:14" ht="15" customHeight="1" x14ac:dyDescent="0.2">
      <c r="A56" s="47" t="s">
        <v>80</v>
      </c>
      <c r="B56" s="52"/>
      <c r="C56" s="52"/>
      <c r="D56" s="52"/>
      <c r="E56" s="52"/>
      <c r="F56" s="52"/>
      <c r="G56" s="41" t="str">
        <f>F10</f>
        <v>DEZEMBRO/2023</v>
      </c>
      <c r="H56" s="83" t="s">
        <v>101</v>
      </c>
      <c r="I56" s="83"/>
      <c r="J56" s="83"/>
      <c r="K56" s="83"/>
      <c r="L56" s="83"/>
      <c r="M56" s="83"/>
    </row>
    <row r="57" spans="1:14" ht="15" customHeight="1" x14ac:dyDescent="0.2">
      <c r="A57" s="62"/>
      <c r="B57" s="63"/>
      <c r="C57" s="63"/>
      <c r="D57" s="63"/>
      <c r="E57" s="63"/>
      <c r="F57" s="63"/>
      <c r="G57" s="64"/>
      <c r="H57" s="32"/>
      <c r="I57" s="32"/>
      <c r="J57" s="32"/>
    </row>
    <row r="58" spans="1:14" ht="15" customHeight="1" x14ac:dyDescent="0.2">
      <c r="A58" s="47" t="s">
        <v>81</v>
      </c>
      <c r="B58" s="52"/>
      <c r="C58" s="52"/>
      <c r="D58" s="52"/>
      <c r="E58" s="52"/>
      <c r="F58" s="52"/>
      <c r="G58" s="42" t="str">
        <f>G8</f>
        <v>Dez/2022</v>
      </c>
      <c r="H58" s="83" t="s">
        <v>101</v>
      </c>
      <c r="I58" s="83"/>
      <c r="J58" s="83"/>
      <c r="K58" s="83"/>
      <c r="L58" s="83"/>
      <c r="M58" s="83"/>
    </row>
    <row r="59" spans="1:14" ht="7.5" customHeight="1" x14ac:dyDescent="0.2">
      <c r="A59" s="43"/>
      <c r="B59" s="12" t="s">
        <v>12</v>
      </c>
      <c r="C59" s="12" t="s">
        <v>13</v>
      </c>
      <c r="D59" s="12"/>
      <c r="E59" s="13"/>
      <c r="F59" s="12"/>
      <c r="G59" s="44"/>
      <c r="H59" s="32"/>
      <c r="I59" s="32"/>
      <c r="J59" s="32"/>
    </row>
    <row r="60" spans="1:14" ht="7.5" customHeight="1" x14ac:dyDescent="0.2">
      <c r="A60" s="43"/>
      <c r="B60" s="12" t="s">
        <v>82</v>
      </c>
      <c r="C60" s="12" t="s">
        <v>83</v>
      </c>
      <c r="D60" s="12"/>
      <c r="E60" s="12"/>
      <c r="F60" s="12"/>
      <c r="G60" s="44"/>
      <c r="H60" s="32"/>
      <c r="I60" s="32"/>
      <c r="J60" s="32"/>
    </row>
    <row r="61" spans="1:14" ht="15" customHeight="1" x14ac:dyDescent="0.2">
      <c r="A61" s="47" t="s">
        <v>79</v>
      </c>
      <c r="B61" s="48"/>
      <c r="C61" s="48"/>
      <c r="D61" s="48"/>
      <c r="E61" s="48"/>
      <c r="F61" s="33" t="s">
        <v>13</v>
      </c>
      <c r="G61" s="45" t="s">
        <v>83</v>
      </c>
      <c r="H61" s="78" t="s">
        <v>106</v>
      </c>
      <c r="I61" s="78"/>
      <c r="J61" s="78"/>
      <c r="K61" s="78"/>
      <c r="L61" s="78"/>
      <c r="M61" s="78"/>
    </row>
    <row r="62" spans="1:14" ht="15" customHeight="1" x14ac:dyDescent="0.2">
      <c r="A62" s="137" t="s">
        <v>97</v>
      </c>
      <c r="B62" s="138"/>
      <c r="C62" s="138"/>
      <c r="D62" s="138"/>
      <c r="E62" s="138"/>
      <c r="F62" s="138"/>
      <c r="G62" s="139"/>
      <c r="H62" s="78"/>
      <c r="I62" s="78"/>
      <c r="J62" s="78"/>
      <c r="K62" s="78"/>
      <c r="L62" s="78"/>
      <c r="M62" s="78"/>
    </row>
    <row r="63" spans="1:14" ht="15" customHeight="1" thickBot="1" x14ac:dyDescent="0.25">
      <c r="A63" s="140"/>
      <c r="B63" s="141"/>
      <c r="C63" s="141"/>
      <c r="D63" s="141"/>
      <c r="E63" s="141"/>
      <c r="F63" s="141"/>
      <c r="G63" s="142"/>
      <c r="H63" s="81" t="s">
        <v>98</v>
      </c>
      <c r="I63" s="81"/>
      <c r="J63" s="81"/>
      <c r="K63" s="81"/>
      <c r="L63" s="81"/>
      <c r="M63" s="81"/>
    </row>
    <row r="64" spans="1:14" ht="39.950000000000003" customHeight="1" thickBot="1" x14ac:dyDescent="0.25">
      <c r="A64" s="103" t="s">
        <v>88</v>
      </c>
      <c r="B64" s="104"/>
      <c r="C64" s="17" t="s">
        <v>91</v>
      </c>
      <c r="D64" s="49" t="s">
        <v>92</v>
      </c>
      <c r="E64" s="50"/>
      <c r="F64" s="50"/>
      <c r="G64" s="51"/>
      <c r="H64" s="81"/>
      <c r="I64" s="81"/>
      <c r="J64" s="81"/>
      <c r="K64" s="81"/>
      <c r="L64" s="81"/>
      <c r="M64" s="81"/>
    </row>
    <row r="65" spans="1:13" ht="20.100000000000001" customHeight="1" thickTop="1" x14ac:dyDescent="0.2">
      <c r="A65" s="100" t="s">
        <v>84</v>
      </c>
      <c r="B65" s="105"/>
      <c r="C65" s="18">
        <f>IF($F$61=0,0,IF(AND($F$61="COM DESONERAÇÃO",$G$61=0),"-",IF(AND($F$61="SEM DESONERAÇÃO",$G$61=0),"-",IF(AND($F$61="COM DESONERAÇÃO",$G$61="HORISTA"),D25,IF(AND($F$61="COM DESONERAÇÃO",$G$61="MENSALISTA"),E25,IF(AND($F$61="SEM DESONERAÇÃO",$G$61="HORISTA"),F25,IF(AND($F$61="SEM DESONERAÇÃO",$G$61="MENSALISTA"),G25)))))))</f>
        <v>0.36800000000000005</v>
      </c>
      <c r="D65" s="100" t="s">
        <v>89</v>
      </c>
      <c r="E65" s="101"/>
      <c r="F65" s="101"/>
      <c r="G65" s="102"/>
      <c r="H65" s="77" t="s">
        <v>102</v>
      </c>
      <c r="I65" s="77"/>
      <c r="J65" s="77"/>
      <c r="K65" s="77"/>
      <c r="L65" s="77"/>
      <c r="M65" s="77"/>
    </row>
    <row r="66" spans="1:13" ht="20.100000000000001" customHeight="1" x14ac:dyDescent="0.2">
      <c r="A66" s="150" t="s">
        <v>85</v>
      </c>
      <c r="B66" s="151"/>
      <c r="C66" s="15">
        <f>IF($F$61=0,0,IF(AND($F$61="COM DESONERAÇÃO",$G$61=0),"-",IF(AND($F$61="SEM DESONERAÇÃO",$G$61=0),"-",IF(AND($F$61="COM DESONERAÇÃO",$G$61="HORISTA"),D38,IF(AND($F$61="COM DESONERAÇÃO",$G$61="MENSALISTA"),E38,IF(AND($F$61="SEM DESONERAÇÃO",$G$61="HORISTA"),F38,IF(AND($F$61="SEM DESONERAÇÃO",$G$61="MENSALISTA"),G38)))))))</f>
        <v>0.17699999999999996</v>
      </c>
      <c r="D66" s="128">
        <f>IF($F$61=0,0,IF(AND($F$61="COM DESONERAÇÃO",$G$61=0),"-",IF(AND($F$61="SEM DESONERAÇÃO",$G$61=0),"-",IF(AND($F$61="COM DESONERAÇÃO",$G$61="HORISTA"),D52,IF(AND($F$61="COM DESONERAÇÃO",$G$61="MENSALISTA"),E52,IF(AND($F$61="SEM DESONERAÇÃO",$G$61="HORISTA"),F52,IF(AND($F$61="SEM DESONERAÇÃO",$G$61="MENSALISTA"),G52)))))))</f>
        <v>0.69880000000000009</v>
      </c>
      <c r="E66" s="129"/>
      <c r="F66" s="129"/>
      <c r="G66" s="130"/>
      <c r="H66" s="78" t="s">
        <v>103</v>
      </c>
      <c r="I66" s="79"/>
      <c r="J66" s="79"/>
      <c r="K66" s="79"/>
      <c r="L66" s="79"/>
      <c r="M66" s="79"/>
    </row>
    <row r="67" spans="1:13" ht="20.100000000000001" customHeight="1" x14ac:dyDescent="0.2">
      <c r="A67" s="150" t="s">
        <v>86</v>
      </c>
      <c r="B67" s="151"/>
      <c r="C67" s="15">
        <f>IF($F$61=0,0,IF(AND($F$61="COM DESONERAÇÃO",$G$61=0),"-",IF(AND($F$61="SEM DESONERAÇÃO",$G$61=0),"-",IF(AND($F$61="COM DESONERAÇÃO",$G$61="HORISTA"),D45,IF(AND($F$61="COM DESONERAÇÃO",$G$61="MENSALISTA"),E45,IF(AND($F$61="SEM DESONERAÇÃO",$G$61="HORISTA"),F45,IF(AND($F$61="SEM DESONERAÇÃO",$G$61="MENSALISTA"),G45)))))))</f>
        <v>8.5599999999999996E-2</v>
      </c>
      <c r="D67" s="131"/>
      <c r="E67" s="132"/>
      <c r="F67" s="132"/>
      <c r="G67" s="133"/>
      <c r="H67" s="80"/>
      <c r="I67" s="79"/>
      <c r="J67" s="79"/>
      <c r="K67" s="79"/>
      <c r="L67" s="79"/>
      <c r="M67" s="79"/>
    </row>
    <row r="68" spans="1:13" ht="20.100000000000001" customHeight="1" thickBot="1" x14ac:dyDescent="0.25">
      <c r="A68" s="143" t="s">
        <v>87</v>
      </c>
      <c r="B68" s="144"/>
      <c r="C68" s="19">
        <f>IF($F$61=0,0,IF(AND($F$61="COM DESONERAÇÃO",$G$61=0),"-",IF(AND($F$61="SEM DESONERAÇÃO",$G$61=0),"-",IF(AND($F$61="COM DESONERAÇÃO",$G$61="HORISTA"),D50,IF(AND($F$61="COM DESONERAÇÃO",$G$61="MENSALISTA"),E50,IF(AND($F$61="SEM DESONERAÇÃO",$G$61="HORISTA"),F50,IF(AND($F$61="SEM DESONERAÇÃO",$G$61="MENSALISTA"),G50)))))))</f>
        <v>6.8200000000000011E-2</v>
      </c>
      <c r="D68" s="134"/>
      <c r="E68" s="135"/>
      <c r="F68" s="135"/>
      <c r="G68" s="136"/>
      <c r="H68" s="78" t="s">
        <v>105</v>
      </c>
      <c r="I68" s="78"/>
      <c r="J68" s="78"/>
      <c r="K68" s="78"/>
      <c r="L68" s="78"/>
      <c r="M68" s="78"/>
    </row>
    <row r="69" spans="1:13" ht="20.100000000000001" customHeight="1" x14ac:dyDescent="0.2">
      <c r="A69" s="8"/>
      <c r="D69" s="16"/>
      <c r="E69" s="16"/>
      <c r="F69" s="16"/>
      <c r="G69" s="16"/>
      <c r="H69" s="78"/>
      <c r="I69" s="78"/>
      <c r="J69" s="78"/>
      <c r="K69" s="78"/>
      <c r="L69" s="78"/>
      <c r="M69" s="78"/>
    </row>
    <row r="70" spans="1:13" ht="15" customHeight="1" x14ac:dyDescent="0.2">
      <c r="A70" s="8"/>
      <c r="B70" s="14"/>
      <c r="C70" s="8"/>
      <c r="D70" s="9"/>
      <c r="E70" s="10"/>
      <c r="F70" s="10"/>
      <c r="G70" s="10"/>
      <c r="H70" s="78" t="s">
        <v>104</v>
      </c>
      <c r="I70" s="78"/>
      <c r="J70" s="78"/>
      <c r="K70" s="78"/>
      <c r="L70" s="78"/>
      <c r="M70" s="78"/>
    </row>
    <row r="71" spans="1:13" ht="15" customHeight="1" x14ac:dyDescent="0.2">
      <c r="A71" s="8"/>
      <c r="B71" s="8"/>
      <c r="C71" s="8"/>
      <c r="D71" s="9"/>
      <c r="E71" s="10"/>
      <c r="F71" s="10"/>
      <c r="G71" s="10"/>
    </row>
  </sheetData>
  <mergeCells count="91">
    <mergeCell ref="A66:B66"/>
    <mergeCell ref="A67:B67"/>
    <mergeCell ref="B37:C37"/>
    <mergeCell ref="A2:G2"/>
    <mergeCell ref="A4:G4"/>
    <mergeCell ref="A5:G5"/>
    <mergeCell ref="A3:G3"/>
    <mergeCell ref="D66:G68"/>
    <mergeCell ref="A62:G63"/>
    <mergeCell ref="A68:B68"/>
    <mergeCell ref="C8:D8"/>
    <mergeCell ref="A8:B8"/>
    <mergeCell ref="A11:G11"/>
    <mergeCell ref="B32:C32"/>
    <mergeCell ref="B33:C33"/>
    <mergeCell ref="B34:C34"/>
    <mergeCell ref="B35:C35"/>
    <mergeCell ref="B36:C36"/>
    <mergeCell ref="F13:G13"/>
    <mergeCell ref="A7:G7"/>
    <mergeCell ref="A12:G12"/>
    <mergeCell ref="A10:E10"/>
    <mergeCell ref="F10:G10"/>
    <mergeCell ref="A9:G9"/>
    <mergeCell ref="A6:G6"/>
    <mergeCell ref="D65:G65"/>
    <mergeCell ref="B44:C44"/>
    <mergeCell ref="B45:C45"/>
    <mergeCell ref="H2:J2"/>
    <mergeCell ref="A64:B64"/>
    <mergeCell ref="A65:B65"/>
    <mergeCell ref="B23:C23"/>
    <mergeCell ref="B24:C24"/>
    <mergeCell ref="B25:C25"/>
    <mergeCell ref="B28:C28"/>
    <mergeCell ref="A27:G27"/>
    <mergeCell ref="A26:G26"/>
    <mergeCell ref="B29:C29"/>
    <mergeCell ref="B30:C30"/>
    <mergeCell ref="B31:C31"/>
    <mergeCell ref="B41:C41"/>
    <mergeCell ref="B43:C43"/>
    <mergeCell ref="B38:C38"/>
    <mergeCell ref="B40:C40"/>
    <mergeCell ref="B42:C42"/>
    <mergeCell ref="A39:G39"/>
    <mergeCell ref="A15:G15"/>
    <mergeCell ref="B13:C14"/>
    <mergeCell ref="D13:E13"/>
    <mergeCell ref="B22:C22"/>
    <mergeCell ref="B20:C20"/>
    <mergeCell ref="B21:C21"/>
    <mergeCell ref="B16:C16"/>
    <mergeCell ref="B17:C17"/>
    <mergeCell ref="B19:C19"/>
    <mergeCell ref="B18:C18"/>
    <mergeCell ref="A13:A14"/>
    <mergeCell ref="K2:M2"/>
    <mergeCell ref="H8:M8"/>
    <mergeCell ref="H10:M10"/>
    <mergeCell ref="I28:N37"/>
    <mergeCell ref="I40:N44"/>
    <mergeCell ref="H6:J6"/>
    <mergeCell ref="K6:M6"/>
    <mergeCell ref="I16:N24"/>
    <mergeCell ref="H61:M62"/>
    <mergeCell ref="H12:M14"/>
    <mergeCell ref="H56:M56"/>
    <mergeCell ref="H58:M58"/>
    <mergeCell ref="I48:N49"/>
    <mergeCell ref="H65:M65"/>
    <mergeCell ref="H70:M70"/>
    <mergeCell ref="H66:M67"/>
    <mergeCell ref="H68:M69"/>
    <mergeCell ref="H63:M64"/>
    <mergeCell ref="A61:E61"/>
    <mergeCell ref="D64:G64"/>
    <mergeCell ref="A56:F56"/>
    <mergeCell ref="A46:G46"/>
    <mergeCell ref="A51:G51"/>
    <mergeCell ref="A53:G53"/>
    <mergeCell ref="A55:G55"/>
    <mergeCell ref="A58:F58"/>
    <mergeCell ref="A57:G57"/>
    <mergeCell ref="A52:C52"/>
    <mergeCell ref="B54:D54"/>
    <mergeCell ref="F54:G54"/>
    <mergeCell ref="B50:C50"/>
    <mergeCell ref="A47:G47"/>
    <mergeCell ref="B48:C48"/>
    <mergeCell ref="B49:C49"/>
  </mergeCells>
  <phoneticPr fontId="1" type="noConversion"/>
  <dataValidations disablePrompts="1" count="2">
    <dataValidation type="list" allowBlank="1" showInputMessage="1" showErrorMessage="1" sqref="F61">
      <formula1>$A$59:$C$59</formula1>
    </dataValidation>
    <dataValidation type="list" allowBlank="1" showInputMessage="1" showErrorMessage="1" sqref="G61">
      <formula1>$A$60:$C$60</formula1>
    </dataValidation>
  </dataValidations>
  <hyperlinks>
    <hyperlink ref="F54" r:id="rId1"/>
  </hyperlinks>
  <pageMargins left="0.39370078740157483" right="0.39370078740157483" top="0.39370078740157483" bottom="0.78740157480314965" header="0.11811023622047245" footer="0.11811023622047245"/>
  <pageSetup paperSize="9" orientation="portrait" r:id="rId2"/>
  <headerFooter alignWithMargins="0">
    <oddFooter>&amp;R&amp;P/&amp;N</oddFooter>
  </headerFooter>
  <rowBreaks count="1" manualBreakCount="1">
    <brk id="38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Company>PMEI-RS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Tunian Marcel Müller</dc:creator>
  <cp:keywords>PMSA</cp:keywords>
  <cp:lastModifiedBy>Planejamento - 02</cp:lastModifiedBy>
  <cp:lastPrinted>2024-04-01T19:34:33Z</cp:lastPrinted>
  <dcterms:created xsi:type="dcterms:W3CDTF">2012-04-25T17:38:05Z</dcterms:created>
  <dcterms:modified xsi:type="dcterms:W3CDTF">2024-04-01T19:34:49Z</dcterms:modified>
</cp:coreProperties>
</file>